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<sst xmlns="http://schemas.openxmlformats.org/spreadsheetml/2006/main" count="37" uniqueCount="34">
  <si>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</si>
  <si>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</si>
  <si>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</si>
  <si>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</si>
  <si>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</si>
  <si>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</si>
  <si>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Biomedica SRL Tgv</t>
  </si>
  <si>
    <t>SCM C.Davila Tgv</t>
  </si>
  <si>
    <t>Director ex.al Directiei economice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</si>
  <si>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</si>
  <si>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</si>
  <si>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</si>
  <si>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</si>
  <si>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</si>
  <si>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</si>
  <si>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</si>
  <si>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</si>
  <si>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ec.Dinca Agnes</t>
  </si>
  <si>
    <t>Almina Trading S.A Tgv.</t>
  </si>
  <si>
    <t>CASA DE ASIGURARI DE SANATATE DAMBOVITA</t>
  </si>
  <si>
    <t>Spitalul Municipal Moreni</t>
  </si>
  <si>
    <t>ec Sandu Niculina</t>
  </si>
  <si>
    <t>jr.Sima Cristina</t>
  </si>
  <si>
    <t>Intocmit,</t>
  </si>
  <si>
    <t>consilier contractare ec.Termegan Liliana</t>
  </si>
  <si>
    <t>Director general</t>
  </si>
  <si>
    <t>Sef Serviciu decontare</t>
  </si>
  <si>
    <t>servicii medicale</t>
  </si>
  <si>
    <t>dr.Pascale Catalin</t>
  </si>
  <si>
    <t>Promed Systeam SRL</t>
  </si>
  <si>
    <t>Total suma contractata Decembrie 2023</t>
  </si>
  <si>
    <t>Furnizorilor : Spitalul Orasenesc Pucioasa, Spitalul Orasenesc Gaesti, Euda Medical SRL, S.C. Medalex Gaesti si Centrul Medical Diamed nu li s-au repartizat sume avand in vedere adresele acestora inregistrate la CAS Dambovita  , prin care si-au exprimat optiunea ca nu mai doresc fonduri suplimentare  pe luna decembrie 2023,  sau au disponibilizat sume din valoarea de contract a lunii decembrie.</t>
  </si>
  <si>
    <t>13.12.2023</t>
  </si>
  <si>
    <t xml:space="preserve">Lista furnizorilor de analize medicale de laborator din judetul Dambovita si sumele repartizate pentru perioada decembrie 2023,utilizand criteriile din anexa 19 la Ordinul MS/CNAS nr. 1857/441/2023 si punctajului obtinut de furnizori la contractare, conform Filei de Buget a CNAS nr. AB 9.888/ 12.12.2023
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</si>
</sst>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justify"/>
    </xf>
    <xf numFmtId="4" fontId="1" fillId="0" borderId="10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4" fontId="1" fillId="33" borderId="15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3" fontId="1" fillId="34" borderId="15" xfId="0" applyNumberFormat="1" applyFont="1" applyFill="1" applyBorder="1" applyAlignment="1">
      <alignment horizontal="right" vertical="top" wrapText="1"/>
    </xf>
    <xf numFmtId="4" fontId="1" fillId="35" borderId="15" xfId="0" applyNumberFormat="1" applyFont="1" applyFill="1" applyBorder="1" applyAlignment="1">
      <alignment vertical="top" wrapText="1"/>
    </xf>
    <xf numFmtId="4" fontId="1" fillId="34" borderId="12" xfId="0" applyNumberFormat="1" applyFont="1" applyFill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4" fontId="1" fillId="34" borderId="10" xfId="0" applyNumberFormat="1" applyFont="1" applyFill="1" applyBorder="1" applyAlignment="1">
      <alignment vertical="top" wrapText="1"/>
    </xf>
    <xf numFmtId="2" fontId="1" fillId="35" borderId="10" xfId="0" applyNumberFormat="1" applyFont="1" applyFill="1" applyBorder="1" applyAlignment="1">
      <alignment vertical="top" wrapText="1"/>
    </xf>
    <xf numFmtId="0" fontId="1" fillId="36" borderId="10" xfId="0" applyFont="1" applyFill="1" applyBorder="1" applyAlignment="1">
      <alignment wrapText="1"/>
    </xf>
    <xf numFmtId="4" fontId="1" fillId="36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1" fontId="4" fillId="0" borderId="16" xfId="0" applyNumberFormat="1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justify"/>
    </xf>
    <xf numFmtId="4" fontId="4" fillId="0" borderId="18" xfId="0" applyNumberFormat="1" applyFont="1" applyFill="1" applyBorder="1" applyAlignment="1">
      <alignment horizontal="center" vertical="justify"/>
    </xf>
    <xf numFmtId="1" fontId="4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" fontId="4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Font="1" applyAlignment="1">
      <alignment wrapText="1"/>
    </xf>
    <xf numFmtId="4" fontId="1" fillId="0" borderId="16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justify"/>
    </xf>
    <xf numFmtId="4" fontId="1" fillId="0" borderId="14" xfId="0" applyNumberFormat="1" applyFont="1" applyFill="1" applyBorder="1" applyAlignment="1">
      <alignment horizontal="center" vertical="justify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justify"/>
    </xf>
    <xf numFmtId="4" fontId="1" fillId="0" borderId="14" xfId="0" applyNumberFormat="1" applyFont="1" applyFill="1" applyBorder="1" applyAlignment="1">
      <alignment horizontal="right" vertical="justify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4"/>
  <sheetViews>
    <sheetView showGridLines="0" tabSelected="1" zoomScalePageLayoutView="0" workbookViewId="0" topLeftCell="A6">
      <selection activeCell="A22" sqref="A22:I22"/>
    </sheetView>
  </sheetViews>
  <sheetFormatPr defaultColWidth="9.140625" defaultRowHeight="12.75"/>
  <cols>
    <col min="1" max="1" width="24.00390625" style="1" customWidth="1"/>
    <col min="2" max="2" width="17.140625" style="3" customWidth="1"/>
    <col min="3" max="3" width="8.7109375" style="3" customWidth="1"/>
    <col min="4" max="4" width="10.421875" style="3" customWidth="1"/>
    <col min="5" max="5" width="9.421875" style="2" customWidth="1"/>
    <col min="6" max="6" width="10.8515625" style="2" customWidth="1"/>
    <col min="7" max="7" width="9.00390625" style="2" customWidth="1"/>
    <col min="8" max="8" width="12.7109375" style="2" customWidth="1"/>
    <col min="9" max="16384" width="9.140625" style="1" customWidth="1"/>
  </cols>
  <sheetData>
    <row r="1" ht="12.75">
      <c r="A1" s="1" t="s">
        <v>19</v>
      </c>
    </row>
    <row r="5" spans="1:9" ht="12.75" customHeight="1">
      <c r="A5" s="49" t="s">
        <v>33</v>
      </c>
      <c r="B5" s="49"/>
      <c r="C5" s="49"/>
      <c r="D5" s="49"/>
      <c r="E5" s="49"/>
      <c r="F5" s="49"/>
      <c r="G5" s="49"/>
      <c r="H5" s="49"/>
      <c r="I5" s="50"/>
    </row>
    <row r="6" spans="1:11" ht="26.25" customHeight="1">
      <c r="A6" s="49"/>
      <c r="B6" s="49"/>
      <c r="C6" s="49"/>
      <c r="D6" s="49"/>
      <c r="E6" s="49"/>
      <c r="F6" s="49"/>
      <c r="G6" s="49"/>
      <c r="H6" s="49"/>
      <c r="I6" s="50"/>
      <c r="J6" s="8"/>
      <c r="K6" s="8"/>
    </row>
    <row r="7" spans="1:8" s="4" customFormat="1" ht="18.75" customHeight="1">
      <c r="A7" s="59" t="s">
        <v>0</v>
      </c>
      <c r="B7" s="43" t="s">
        <v>30</v>
      </c>
      <c r="C7" s="39">
        <v>1</v>
      </c>
      <c r="D7" s="40"/>
      <c r="E7" s="39">
        <v>2</v>
      </c>
      <c r="F7" s="45"/>
      <c r="G7" s="45"/>
      <c r="H7" s="40"/>
    </row>
    <row r="8" spans="1:8" s="4" customFormat="1" ht="24.75" customHeight="1">
      <c r="A8" s="60"/>
      <c r="B8" s="44"/>
      <c r="C8" s="41" t="s">
        <v>11</v>
      </c>
      <c r="D8" s="42"/>
      <c r="E8" s="41" t="s">
        <v>10</v>
      </c>
      <c r="F8" s="48"/>
      <c r="G8" s="48"/>
      <c r="H8" s="42"/>
    </row>
    <row r="9" spans="1:8" s="6" customFormat="1" ht="12.75" customHeight="1">
      <c r="A9" s="60"/>
      <c r="B9" s="9"/>
      <c r="C9" s="10"/>
      <c r="D9" s="11">
        <v>0.5</v>
      </c>
      <c r="E9" s="10"/>
      <c r="F9" s="12">
        <v>0.25</v>
      </c>
      <c r="G9" s="13"/>
      <c r="H9" s="14">
        <v>0.25</v>
      </c>
    </row>
    <row r="10" spans="1:8" s="4" customFormat="1" ht="14.25" customHeight="1">
      <c r="A10" s="61"/>
      <c r="B10" s="15">
        <v>422606</v>
      </c>
      <c r="C10" s="16" t="s">
        <v>2</v>
      </c>
      <c r="D10" s="16" t="s">
        <v>4</v>
      </c>
      <c r="E10" s="16" t="s">
        <v>1</v>
      </c>
      <c r="F10" s="16" t="s">
        <v>4</v>
      </c>
      <c r="G10" s="17" t="s">
        <v>1</v>
      </c>
      <c r="H10" s="17" t="s">
        <v>4</v>
      </c>
    </row>
    <row r="11" spans="1:8" s="4" customFormat="1" ht="12.75" customHeight="1">
      <c r="A11" s="18"/>
      <c r="B11" s="19"/>
      <c r="C11" s="16"/>
      <c r="D11" s="16"/>
      <c r="E11" s="51" t="s">
        <v>13</v>
      </c>
      <c r="F11" s="52"/>
      <c r="G11" s="53" t="s">
        <v>14</v>
      </c>
      <c r="H11" s="54"/>
    </row>
    <row r="12" spans="1:8" s="5" customFormat="1" ht="11.25" customHeight="1">
      <c r="A12" s="20"/>
      <c r="B12" s="19"/>
      <c r="C12" s="21"/>
      <c r="D12" s="21">
        <v>211303</v>
      </c>
      <c r="E12" s="55">
        <v>105651.5</v>
      </c>
      <c r="F12" s="56"/>
      <c r="G12" s="57">
        <v>105651.5</v>
      </c>
      <c r="H12" s="58"/>
    </row>
    <row r="13" spans="1:8" ht="12.75">
      <c r="A13" s="22" t="s">
        <v>15</v>
      </c>
      <c r="B13" s="23">
        <f>D13+F13+H13</f>
        <v>85325.77214</v>
      </c>
      <c r="C13" s="24">
        <v>1708</v>
      </c>
      <c r="D13" s="25">
        <f aca="true" t="shared" si="0" ref="D13:D19">C13*$D$21</f>
        <v>56927.136139999995</v>
      </c>
      <c r="E13" s="26">
        <v>140</v>
      </c>
      <c r="F13" s="27">
        <f aca="true" t="shared" si="1" ref="F13:F19">ROUND($E$21*E13,2)</f>
        <v>16307.84</v>
      </c>
      <c r="G13" s="28">
        <v>592</v>
      </c>
      <c r="H13" s="27">
        <f aca="true" t="shared" si="2" ref="H13:H19">ROUND($G$21*G13,3)</f>
        <v>12090.796</v>
      </c>
    </row>
    <row r="14" spans="1:8" ht="12.75">
      <c r="A14" s="22" t="s">
        <v>7</v>
      </c>
      <c r="B14" s="23">
        <f aca="true" t="shared" si="3" ref="B14:B19">D14+F14+H14</f>
        <v>58676.703281</v>
      </c>
      <c r="C14" s="24">
        <v>748.2</v>
      </c>
      <c r="D14" s="25">
        <f t="shared" si="0"/>
        <v>24937.285281</v>
      </c>
      <c r="E14" s="26">
        <v>140</v>
      </c>
      <c r="F14" s="27">
        <f t="shared" si="1"/>
        <v>16307.84</v>
      </c>
      <c r="G14" s="28">
        <v>853.5</v>
      </c>
      <c r="H14" s="27">
        <f t="shared" si="2"/>
        <v>17431.578</v>
      </c>
    </row>
    <row r="15" spans="1:8" ht="14.25" customHeight="1">
      <c r="A15" s="22" t="s">
        <v>18</v>
      </c>
      <c r="B15" s="23">
        <f t="shared" si="3"/>
        <v>65791.70377915</v>
      </c>
      <c r="C15" s="24">
        <v>1193.63</v>
      </c>
      <c r="D15" s="25">
        <f t="shared" si="0"/>
        <v>39783.33577915</v>
      </c>
      <c r="E15" s="26">
        <v>130</v>
      </c>
      <c r="F15" s="27">
        <f t="shared" si="1"/>
        <v>15142.99</v>
      </c>
      <c r="G15" s="28">
        <v>532</v>
      </c>
      <c r="H15" s="27">
        <f t="shared" si="2"/>
        <v>10865.378</v>
      </c>
    </row>
    <row r="16" spans="1:8" ht="12.75">
      <c r="A16" s="22" t="s">
        <v>6</v>
      </c>
      <c r="B16" s="23">
        <f t="shared" si="3"/>
        <v>87608.1099291</v>
      </c>
      <c r="C16" s="24">
        <v>1287.02</v>
      </c>
      <c r="D16" s="25">
        <f t="shared" si="0"/>
        <v>42895.996929099994</v>
      </c>
      <c r="E16" s="26">
        <v>156</v>
      </c>
      <c r="F16" s="27">
        <f t="shared" si="1"/>
        <v>18171.59</v>
      </c>
      <c r="G16" s="28">
        <v>1299.5</v>
      </c>
      <c r="H16" s="27">
        <f t="shared" si="2"/>
        <v>26540.523</v>
      </c>
    </row>
    <row r="17" spans="1:8" ht="12.75">
      <c r="A17" s="22" t="s">
        <v>29</v>
      </c>
      <c r="B17" s="23">
        <f t="shared" si="3"/>
        <v>43470.3152903</v>
      </c>
      <c r="C17" s="24">
        <v>557.66</v>
      </c>
      <c r="D17" s="25">
        <f t="shared" si="0"/>
        <v>18586.6432903</v>
      </c>
      <c r="E17" s="26">
        <v>110</v>
      </c>
      <c r="F17" s="27">
        <f t="shared" si="1"/>
        <v>12813.3</v>
      </c>
      <c r="G17" s="28">
        <v>591</v>
      </c>
      <c r="H17" s="27">
        <f t="shared" si="2"/>
        <v>12070.372</v>
      </c>
    </row>
    <row r="18" spans="1:8" ht="12.75">
      <c r="A18" s="22" t="s">
        <v>16</v>
      </c>
      <c r="B18" s="23">
        <f t="shared" si="3"/>
        <v>42807.444371449994</v>
      </c>
      <c r="C18" s="24">
        <v>275.69</v>
      </c>
      <c r="D18" s="25">
        <f t="shared" si="0"/>
        <v>9188.66637145</v>
      </c>
      <c r="E18" s="26">
        <v>138</v>
      </c>
      <c r="F18" s="27">
        <f t="shared" si="1"/>
        <v>16074.87</v>
      </c>
      <c r="G18" s="28">
        <v>859</v>
      </c>
      <c r="H18" s="27">
        <f t="shared" si="2"/>
        <v>17543.908</v>
      </c>
    </row>
    <row r="19" spans="1:8" ht="12.75">
      <c r="A19" s="22" t="s">
        <v>20</v>
      </c>
      <c r="B19" s="23">
        <f t="shared" si="3"/>
        <v>38925.9373739</v>
      </c>
      <c r="C19" s="24">
        <v>569.58</v>
      </c>
      <c r="D19" s="25">
        <f t="shared" si="0"/>
        <v>18983.9333739</v>
      </c>
      <c r="E19" s="26">
        <v>93</v>
      </c>
      <c r="F19" s="27">
        <f t="shared" si="1"/>
        <v>10833.06</v>
      </c>
      <c r="G19" s="28">
        <v>446</v>
      </c>
      <c r="H19" s="27">
        <f t="shared" si="2"/>
        <v>9108.944</v>
      </c>
    </row>
    <row r="20" spans="1:8" ht="14.25" customHeight="1">
      <c r="A20" s="29" t="s">
        <v>5</v>
      </c>
      <c r="B20" s="30">
        <f aca="true" t="shared" si="4" ref="B20:H20">SUM(B13:B19)</f>
        <v>422605.9861649</v>
      </c>
      <c r="C20" s="30">
        <f t="shared" si="4"/>
        <v>6339.78</v>
      </c>
      <c r="D20" s="30">
        <f t="shared" si="4"/>
        <v>211302.9971649</v>
      </c>
      <c r="E20" s="30">
        <f t="shared" si="4"/>
        <v>907</v>
      </c>
      <c r="F20" s="30">
        <f t="shared" si="4"/>
        <v>105651.48999999999</v>
      </c>
      <c r="G20" s="30">
        <f t="shared" si="4"/>
        <v>5173</v>
      </c>
      <c r="H20" s="30">
        <f t="shared" si="4"/>
        <v>105651.49900000001</v>
      </c>
    </row>
    <row r="21" spans="1:8" ht="12.75" customHeight="1">
      <c r="A21" s="22" t="s">
        <v>3</v>
      </c>
      <c r="B21" s="31"/>
      <c r="C21" s="32"/>
      <c r="D21" s="32">
        <f>ROUND(D12/C20,6)</f>
        <v>33.329705</v>
      </c>
      <c r="E21" s="33">
        <f>ROUND(B10*25%/E20,6)</f>
        <v>116.484564</v>
      </c>
      <c r="F21" s="33"/>
      <c r="G21" s="33">
        <f>ROUND(B10*25%/G20,6)</f>
        <v>20.423642</v>
      </c>
      <c r="H21" s="33"/>
    </row>
    <row r="22" spans="1:11" ht="36.75" customHeight="1">
      <c r="A22" s="46" t="s">
        <v>31</v>
      </c>
      <c r="B22" s="47"/>
      <c r="C22" s="47"/>
      <c r="D22" s="47"/>
      <c r="E22" s="47"/>
      <c r="F22" s="47"/>
      <c r="G22" s="47"/>
      <c r="H22" s="47"/>
      <c r="I22" s="47"/>
      <c r="J22" s="34"/>
      <c r="K22" s="7"/>
    </row>
    <row r="23" spans="1:11" ht="36.75" customHeight="1">
      <c r="A23" s="37"/>
      <c r="B23" s="34"/>
      <c r="C23" s="34"/>
      <c r="D23" s="34"/>
      <c r="E23" s="34"/>
      <c r="F23" s="34"/>
      <c r="G23" s="34"/>
      <c r="H23" s="34"/>
      <c r="I23" s="34"/>
      <c r="J23" s="34"/>
      <c r="K23" s="7"/>
    </row>
    <row r="24" spans="1:11" ht="12" customHeight="1">
      <c r="A24" s="35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8" ht="12.75">
      <c r="A25" s="1" t="s">
        <v>25</v>
      </c>
      <c r="B25" s="1" t="s">
        <v>8</v>
      </c>
      <c r="C25" s="1"/>
      <c r="D25" s="1"/>
      <c r="E25" s="1"/>
      <c r="F25" s="1" t="s">
        <v>12</v>
      </c>
      <c r="G25" s="1"/>
      <c r="H25" s="1"/>
    </row>
    <row r="26" spans="1:8" ht="12.75">
      <c r="A26" s="1" t="s">
        <v>22</v>
      </c>
      <c r="B26" s="1" t="s">
        <v>21</v>
      </c>
      <c r="C26" s="1"/>
      <c r="D26" s="1"/>
      <c r="E26" s="1"/>
      <c r="F26" s="1" t="s">
        <v>17</v>
      </c>
      <c r="G26" s="1"/>
      <c r="H26" s="1"/>
    </row>
    <row r="27" spans="1:8" ht="12.75">
      <c r="A27" s="2"/>
      <c r="B27" s="2"/>
      <c r="C27" s="2"/>
      <c r="D27" s="2"/>
      <c r="E27" s="1"/>
      <c r="F27" s="1"/>
      <c r="G27" s="1"/>
      <c r="H27" s="36"/>
    </row>
    <row r="28" spans="1:8" ht="12.75">
      <c r="A28" s="2"/>
      <c r="B28" s="2"/>
      <c r="C28" s="2"/>
      <c r="D28" s="2"/>
      <c r="E28" s="1"/>
      <c r="F28" s="1"/>
      <c r="G28" s="1"/>
      <c r="H28" s="36"/>
    </row>
    <row r="29" spans="1:10" ht="12.75">
      <c r="A29" s="2"/>
      <c r="B29" s="2"/>
      <c r="C29" s="2"/>
      <c r="D29" s="2"/>
      <c r="H29" s="1"/>
      <c r="J29" s="36"/>
    </row>
    <row r="30" spans="1:10" ht="12.75">
      <c r="A30" s="2"/>
      <c r="B30" s="2" t="s">
        <v>26</v>
      </c>
      <c r="C30" s="1"/>
      <c r="D30" s="1"/>
      <c r="F30" s="1" t="s">
        <v>23</v>
      </c>
      <c r="G30" s="1"/>
      <c r="I30" s="2"/>
      <c r="J30" s="36"/>
    </row>
    <row r="31" spans="1:10" ht="12.75">
      <c r="A31" s="2"/>
      <c r="B31" s="2" t="s">
        <v>27</v>
      </c>
      <c r="C31" s="1"/>
      <c r="D31" s="1"/>
      <c r="F31" s="1" t="s">
        <v>24</v>
      </c>
      <c r="G31" s="1"/>
      <c r="I31" s="2"/>
      <c r="J31" s="36"/>
    </row>
    <row r="32" spans="1:8" ht="12.75">
      <c r="A32" s="2" t="s">
        <v>9</v>
      </c>
      <c r="B32" s="2" t="s">
        <v>28</v>
      </c>
      <c r="C32" s="1"/>
      <c r="D32" s="1"/>
      <c r="E32" s="1"/>
      <c r="F32" s="1"/>
      <c r="G32" s="1"/>
      <c r="H32" s="1"/>
    </row>
    <row r="33" spans="1:8" ht="12.75">
      <c r="A33" s="2"/>
      <c r="B33" s="2"/>
      <c r="C33" s="2"/>
      <c r="D33" s="2"/>
      <c r="E33" s="1"/>
      <c r="F33" s="1"/>
      <c r="G33" s="1"/>
      <c r="H33" s="1"/>
    </row>
    <row r="34" spans="1:8" ht="12.75">
      <c r="A34" s="2"/>
      <c r="B34" s="2"/>
      <c r="C34" s="2"/>
      <c r="D34" s="2"/>
      <c r="E34" s="1"/>
      <c r="F34" s="1"/>
      <c r="G34" s="1"/>
      <c r="H34" s="38" t="s">
        <v>32</v>
      </c>
    </row>
    <row r="35" spans="1:8" ht="12.75">
      <c r="A35" s="2"/>
      <c r="B35" s="2"/>
      <c r="C35" s="2"/>
      <c r="D35" s="2"/>
      <c r="E35" s="1"/>
      <c r="F35" s="1"/>
      <c r="G35" s="1"/>
      <c r="H35" s="1"/>
    </row>
    <row r="36" spans="1:8" ht="12.75">
      <c r="A36" s="2"/>
      <c r="B36" s="2"/>
      <c r="C36" s="2"/>
      <c r="D36" s="2"/>
      <c r="E36" s="1"/>
      <c r="F36" s="1"/>
      <c r="G36" s="1"/>
      <c r="H36" s="1"/>
    </row>
    <row r="37" spans="1:8" ht="12.75">
      <c r="A37" s="2"/>
      <c r="B37" s="2"/>
      <c r="C37" s="2"/>
      <c r="D37" s="2"/>
      <c r="E37" s="1"/>
      <c r="F37" s="1"/>
      <c r="G37" s="1"/>
      <c r="H37" s="1"/>
    </row>
    <row r="38" spans="1:8" ht="12.75">
      <c r="A38" s="2"/>
      <c r="B38" s="2"/>
      <c r="C38" s="2"/>
      <c r="D38" s="2"/>
      <c r="E38" s="1"/>
      <c r="F38" s="1"/>
      <c r="G38" s="1"/>
      <c r="H38" s="1"/>
    </row>
    <row r="39" spans="1:8" ht="12.75">
      <c r="A39" s="2"/>
      <c r="B39" s="2"/>
      <c r="C39" s="2"/>
      <c r="D39" s="2"/>
      <c r="E39" s="1"/>
      <c r="F39" s="1"/>
      <c r="G39" s="1"/>
      <c r="H39" s="1"/>
    </row>
    <row r="40" spans="1:8" ht="12.75">
      <c r="A40" s="2"/>
      <c r="B40" s="2"/>
      <c r="C40" s="2"/>
      <c r="D40" s="2"/>
      <c r="E40" s="1"/>
      <c r="F40" s="1"/>
      <c r="G40" s="1"/>
      <c r="H40" s="1"/>
    </row>
    <row r="41" spans="1:8" ht="12.75">
      <c r="A41" s="2"/>
      <c r="B41" s="2"/>
      <c r="C41" s="2"/>
      <c r="D41" s="2"/>
      <c r="E41" s="1"/>
      <c r="F41" s="1"/>
      <c r="G41" s="1"/>
      <c r="H41" s="1"/>
    </row>
    <row r="42" spans="1:8" ht="12.75">
      <c r="A42" s="2"/>
      <c r="B42" s="2"/>
      <c r="C42" s="2"/>
      <c r="D42" s="2"/>
      <c r="E42" s="1"/>
      <c r="F42" s="1"/>
      <c r="G42" s="1"/>
      <c r="H42" s="1"/>
    </row>
    <row r="43" spans="1:8" ht="12.75">
      <c r="A43" s="2"/>
      <c r="B43" s="2"/>
      <c r="C43" s="2"/>
      <c r="D43" s="2"/>
      <c r="E43" s="1"/>
      <c r="F43" s="1"/>
      <c r="G43" s="1"/>
      <c r="H43" s="1"/>
    </row>
    <row r="44" spans="1:8" ht="12.75">
      <c r="A44" s="2"/>
      <c r="B44" s="2"/>
      <c r="C44" s="2"/>
      <c r="D44" s="2"/>
      <c r="E44" s="1"/>
      <c r="F44" s="1"/>
      <c r="G44" s="1"/>
      <c r="H44" s="1"/>
    </row>
  </sheetData>
  <sheetProtection/>
  <mergeCells count="12">
    <mergeCell ref="A5:I6"/>
    <mergeCell ref="E11:F11"/>
    <mergeCell ref="G11:H11"/>
    <mergeCell ref="E12:F12"/>
    <mergeCell ref="G12:H12"/>
    <mergeCell ref="A7:A10"/>
    <mergeCell ref="C7:D7"/>
    <mergeCell ref="C8:D8"/>
    <mergeCell ref="B7:B8"/>
    <mergeCell ref="E7:H7"/>
    <mergeCell ref="A22:I22"/>
    <mergeCell ref="E8:H8"/>
  </mergeCells>
  <printOptions/>
  <pageMargins left="0.41" right="0" top="0.18" bottom="0.7" header="0.15748031496063" footer="0.196850393700787"/>
  <pageSetup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2023-12-15T10:40:59Z</cp:lastPrinted>
  <dcterms:created xsi:type="dcterms:W3CDTF">2003-01-21T08:22:40Z</dcterms:created>
  <dcterms:modified xsi:type="dcterms:W3CDTF">2023-12-15T10:50:41Z</dcterms:modified>
  <cp:category/>
  <cp:version/>
  <cp:contentType/>
  <cp:contentStatus/>
</cp:coreProperties>
</file>